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3256" windowHeight="11880"/>
  </bookViews>
  <sheets>
    <sheet name="Sheet" sheetId="1" r:id="rId1"/>
  </sheets>
  <definedNames>
    <definedName name="_xlnm._FilterDatabase" localSheetId="0" hidden="1">Sheet!$A$1:$K$11</definedName>
  </definedNames>
  <calcPr calcId="162913"/>
</workbook>
</file>

<file path=xl/calcChain.xml><?xml version="1.0" encoding="utf-8"?>
<calcChain xmlns="http://schemas.openxmlformats.org/spreadsheetml/2006/main">
  <c r="B6" i="1" l="1"/>
  <c r="B2" i="1"/>
  <c r="B12" i="1"/>
  <c r="B13" i="1"/>
  <c r="B5" i="1"/>
  <c r="B4" i="1"/>
  <c r="B3" i="1"/>
  <c r="B9" i="1"/>
  <c r="B8" i="1"/>
  <c r="B7" i="1"/>
</calcChain>
</file>

<file path=xl/sharedStrings.xml><?xml version="1.0" encoding="utf-8"?>
<sst xmlns="http://schemas.openxmlformats.org/spreadsheetml/2006/main" count="90" uniqueCount="64">
  <si>
    <t>052501-Ну/154</t>
  </si>
  <si>
    <t>09111100-1 Вугілля;09110000-3 Тверде паливо</t>
  </si>
  <si>
    <t>09310000-5 Електрична енергія</t>
  </si>
  <si>
    <t>12</t>
  </si>
  <si>
    <t>20</t>
  </si>
  <si>
    <t>33140000-3 Медичні матеріали</t>
  </si>
  <si>
    <t>33600000-6 Фармацевтична продукція</t>
  </si>
  <si>
    <t>38434570-2 Гематологічні аналізатори</t>
  </si>
  <si>
    <t>39</t>
  </si>
  <si>
    <t>48810000-9 Інформаційні системи</t>
  </si>
  <si>
    <t>65</t>
  </si>
  <si>
    <t>65310000-9 Розподіл електричної енергії</t>
  </si>
  <si>
    <t>66</t>
  </si>
  <si>
    <t>81</t>
  </si>
  <si>
    <t>832/13</t>
  </si>
  <si>
    <t>Ідентифікатор закупівлі</t>
  </si>
  <si>
    <t>Автоматичний гематологічний аналізатор</t>
  </si>
  <si>
    <t>Валентина Колпак</t>
  </si>
  <si>
    <t>Вугілля кам’яне марки АМ; Вугілля кам’яне марки ДГ; Паливні брикети з деревини типу «RUF» або «еквівалент»</t>
  </si>
  <si>
    <t>Відкриті торги</t>
  </si>
  <si>
    <t>Договір діє до:</t>
  </si>
  <si>
    <t>Електрична енергія</t>
  </si>
  <si>
    <t>Класифікатор</t>
  </si>
  <si>
    <t>Морфіну сульфат 0,01 №10; Морфін - ЗН 0,01 №10</t>
  </si>
  <si>
    <t>Номер договору</t>
  </si>
  <si>
    <t>Організатор закупівлі</t>
  </si>
  <si>
    <t>Переговорна процедура</t>
  </si>
  <si>
    <t>Послуги доступу до он-лайн сервісів у складі Медичної інформаційної системи «Регіональна інформаційна медична система «Медстар»</t>
  </si>
  <si>
    <t>Предмет закупівлі</t>
  </si>
  <si>
    <t>Розподіл електричної енергії</t>
  </si>
  <si>
    <t>Спрощена закупівля</t>
  </si>
  <si>
    <t>Сума укладеного договору</t>
  </si>
  <si>
    <t>Тип процедури</t>
  </si>
  <si>
    <t>Узагальнена назва закупівлі</t>
  </si>
  <si>
    <t>Укладення договору з:</t>
  </si>
  <si>
    <t>Ярослав Доценко</t>
  </si>
  <si>
    <t>№</t>
  </si>
  <si>
    <t>UA-2021-03-16-001689-a</t>
  </si>
  <si>
    <t>Бензин А-92 (Євро 5), Кіровоградська область, Новоукраїнський район, талон</t>
  </si>
  <si>
    <t>09130000-9 Нафта і дистиляти</t>
  </si>
  <si>
    <t>Запит ціни пропозиції</t>
  </si>
  <si>
    <t>UA-2021-03-16-001903-a</t>
  </si>
  <si>
    <t>Бензин А-95 (Євро 5), Кіровоградська область, Новоукраїнський район, талон</t>
  </si>
  <si>
    <t>Медикаменти</t>
  </si>
  <si>
    <t>Морфін</t>
  </si>
  <si>
    <t>Хімічні реактиви</t>
  </si>
  <si>
    <t>Розподіл електричної енергії (Компаніївка)</t>
  </si>
  <si>
    <t>Розподіл електричної енергії (Новоукраїнка)</t>
  </si>
  <si>
    <t>Вугілля кам’яне марок АМ, ДГ, паливні брикети з деревини типу «RUF»</t>
  </si>
  <si>
    <t>Туберкулін</t>
  </si>
  <si>
    <t>Бензин А-92 (Євро 5)</t>
  </si>
  <si>
    <t>Бензин А-95 (Євро 5)</t>
  </si>
  <si>
    <t>Аміаку розчин 10% 40 мл; Анальгін 50%-2,0 розчин для ін’єкцій №10   ; Атропіну сульфат  амп. 0,1 % 1 мл №10; Ацетілсаліцилова к-та табл. 0,5 №10; Адреналін розчин для ін’єкцій 0,18 % по 1 мл в амп.№10;</t>
  </si>
  <si>
    <t>Електрична енергія (товар)</t>
  </si>
  <si>
    <t>5803-Е/87</t>
  </si>
  <si>
    <t>5903-Е/89</t>
  </si>
  <si>
    <t>UA-2021-08-27-012450-a</t>
  </si>
  <si>
    <t>Дрова паливні</t>
  </si>
  <si>
    <t>03410000-7 Деревина</t>
  </si>
  <si>
    <t>Закупівля без використання електронної системи</t>
  </si>
  <si>
    <t>Закуплено станом на 01.10.2021</t>
  </si>
  <si>
    <t>«Медстар»</t>
  </si>
  <si>
    <t>БІОЛІК Туберкулін ППД-Л р-н д/ін, комплект</t>
  </si>
  <si>
    <t>Глюкоза (1500 тестів); Холестерин (1500 тестів); Біохімічний мультикалібратор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</si>
</sst>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sz val="12"/>
      <color rgb="FF31415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zoomScalePageLayoutView="85" workbookViewId="0">
      <selection activeCell="L11" sqref="L11"/>
    </sheetView>
  </sheetViews>
  <sheetFormatPr defaultColWidth="11.44140625" defaultRowHeight="15.6" x14ac:dyDescent="0.3"/>
  <cols>
    <col min="1" max="1" width="3.6640625" style="7" customWidth="1"/>
    <col min="2" max="2" width="18.5546875" style="20" customWidth="1"/>
    <col min="3" max="3" width="28.88671875" style="7" customWidth="1"/>
    <col min="4" max="4" width="39.5546875" style="7" customWidth="1"/>
    <col min="5" max="5" width="21.6640625" style="20" customWidth="1"/>
    <col min="6" max="6" width="15" style="20" customWidth="1"/>
    <col min="7" max="7" width="12" style="20" customWidth="1"/>
    <col min="8" max="9" width="12.5546875" style="7" customWidth="1"/>
    <col min="10" max="10" width="13.6640625" style="7" customWidth="1"/>
    <col min="11" max="11" width="12.44140625" style="7" customWidth="1"/>
    <col min="12" max="12" width="12.5546875" style="7" customWidth="1"/>
    <col min="13" max="16384" width="11.44140625" style="6"/>
  </cols>
  <sheetData>
    <row r="1" spans="1:12" s="28" customFormat="1" ht="46.8" x14ac:dyDescent="0.3">
      <c r="A1" s="2" t="s">
        <v>36</v>
      </c>
      <c r="B1" s="2" t="s">
        <v>15</v>
      </c>
      <c r="C1" s="2" t="s">
        <v>33</v>
      </c>
      <c r="D1" s="2" t="s">
        <v>28</v>
      </c>
      <c r="E1" s="2" t="s">
        <v>22</v>
      </c>
      <c r="F1" s="2" t="s">
        <v>32</v>
      </c>
      <c r="G1" s="2" t="s">
        <v>25</v>
      </c>
      <c r="H1" s="2" t="s">
        <v>34</v>
      </c>
      <c r="I1" s="2" t="s">
        <v>24</v>
      </c>
      <c r="J1" s="2" t="s">
        <v>31</v>
      </c>
      <c r="K1" s="2" t="s">
        <v>20</v>
      </c>
      <c r="L1" s="2" t="s">
        <v>60</v>
      </c>
    </row>
    <row r="2" spans="1:12" ht="62.4" x14ac:dyDescent="0.3">
      <c r="A2" s="21">
        <v>1</v>
      </c>
      <c r="B2" s="29" t="str">
        <f>HYPERLINK("https://my.zakupki.prom.ua/remote/dispatcher/state_purchase_view/22454653", "UA-2020-12-21-010760-c")</f>
        <v>UA-2020-12-21-010760-c</v>
      </c>
      <c r="C2" s="22" t="s">
        <v>61</v>
      </c>
      <c r="D2" s="22" t="s">
        <v>27</v>
      </c>
      <c r="E2" s="22" t="s">
        <v>9</v>
      </c>
      <c r="F2" s="22" t="s">
        <v>30</v>
      </c>
      <c r="G2" s="22" t="s">
        <v>17</v>
      </c>
      <c r="H2" s="23">
        <v>44203</v>
      </c>
      <c r="I2" s="24" t="s">
        <v>3</v>
      </c>
      <c r="J2" s="25">
        <v>174000</v>
      </c>
      <c r="K2" s="26">
        <v>44561</v>
      </c>
      <c r="L2" s="27">
        <v>130500</v>
      </c>
    </row>
    <row r="3" spans="1:12" ht="31.2" x14ac:dyDescent="0.3">
      <c r="A3" s="3">
        <v>2</v>
      </c>
      <c r="B3" s="1" t="str">
        <f>HYPERLINK("https://my.zakupki.prom.ua/remote/dispatcher/state_purchase_view/22874130", "UA-2021-01-06-000535-c")</f>
        <v>UA-2021-01-06-000535-c</v>
      </c>
      <c r="C3" s="4" t="s">
        <v>53</v>
      </c>
      <c r="D3" s="4" t="s">
        <v>21</v>
      </c>
      <c r="E3" s="4" t="s">
        <v>2</v>
      </c>
      <c r="F3" s="4" t="s">
        <v>26</v>
      </c>
      <c r="G3" s="4" t="s">
        <v>35</v>
      </c>
      <c r="H3" s="11">
        <v>44213</v>
      </c>
      <c r="I3" s="10" t="s">
        <v>14</v>
      </c>
      <c r="J3" s="14">
        <v>423261.34</v>
      </c>
      <c r="K3" s="13">
        <v>44561</v>
      </c>
      <c r="L3" s="15">
        <v>326479.02</v>
      </c>
    </row>
    <row r="4" spans="1:12" ht="31.2" x14ac:dyDescent="0.3">
      <c r="A4" s="3">
        <v>3</v>
      </c>
      <c r="B4" s="1" t="str">
        <f>HYPERLINK("https://my.zakupki.prom.ua/remote/dispatcher/state_purchase_view/22999748", "UA-2021-01-16-002019-a")</f>
        <v>UA-2021-01-16-002019-a</v>
      </c>
      <c r="C4" s="4" t="s">
        <v>47</v>
      </c>
      <c r="D4" s="4" t="s">
        <v>29</v>
      </c>
      <c r="E4" s="4" t="s">
        <v>11</v>
      </c>
      <c r="F4" s="4" t="s">
        <v>26</v>
      </c>
      <c r="G4" s="4" t="s">
        <v>35</v>
      </c>
      <c r="H4" s="11">
        <v>44223</v>
      </c>
      <c r="I4" s="10" t="s">
        <v>4</v>
      </c>
      <c r="J4" s="14">
        <v>251542.85</v>
      </c>
      <c r="K4" s="13">
        <v>44561</v>
      </c>
      <c r="L4" s="15">
        <v>178909.52</v>
      </c>
    </row>
    <row r="5" spans="1:12" ht="31.2" x14ac:dyDescent="0.3">
      <c r="A5" s="3">
        <v>4</v>
      </c>
      <c r="B5" s="1" t="str">
        <f>HYPERLINK("https://my.zakupki.prom.ua/remote/dispatcher/state_purchase_view/22999748", "UA-2021-01-16-002019-a")</f>
        <v>UA-2021-01-16-002019-a</v>
      </c>
      <c r="C5" s="4" t="s">
        <v>46</v>
      </c>
      <c r="D5" s="4" t="s">
        <v>29</v>
      </c>
      <c r="E5" s="4" t="s">
        <v>11</v>
      </c>
      <c r="F5" s="4" t="s">
        <v>26</v>
      </c>
      <c r="G5" s="4" t="s">
        <v>35</v>
      </c>
      <c r="H5" s="11">
        <v>44223</v>
      </c>
      <c r="I5" s="10">
        <v>21</v>
      </c>
      <c r="J5" s="14">
        <v>2831.02</v>
      </c>
      <c r="K5" s="13">
        <v>44561</v>
      </c>
      <c r="L5" s="8">
        <v>845.07</v>
      </c>
    </row>
    <row r="6" spans="1:12" ht="46.8" x14ac:dyDescent="0.3">
      <c r="A6" s="3">
        <v>5</v>
      </c>
      <c r="B6" s="1" t="str">
        <f>HYPERLINK("https://my.zakupki.prom.ua/remote/dispatcher/state_purchase_view/22884824", "UA-2021-01-06-002572-b")</f>
        <v>UA-2021-01-06-002572-b</v>
      </c>
      <c r="C6" s="4" t="s">
        <v>49</v>
      </c>
      <c r="D6" s="4" t="s">
        <v>62</v>
      </c>
      <c r="E6" s="4" t="s">
        <v>6</v>
      </c>
      <c r="F6" s="4" t="s">
        <v>19</v>
      </c>
      <c r="G6" s="4" t="s">
        <v>17</v>
      </c>
      <c r="H6" s="11">
        <v>44232</v>
      </c>
      <c r="I6" s="10" t="s">
        <v>8</v>
      </c>
      <c r="J6" s="14">
        <v>309444</v>
      </c>
      <c r="K6" s="13">
        <v>44561</v>
      </c>
      <c r="L6" s="15">
        <v>80264.87</v>
      </c>
    </row>
    <row r="7" spans="1:12" ht="93.6" x14ac:dyDescent="0.3">
      <c r="A7" s="3">
        <v>6</v>
      </c>
      <c r="B7" s="1" t="str">
        <f>HYPERLINK("https://my.zakupki.prom.ua/remote/dispatcher/state_purchase_view/24047585", "UA-2021-02-16-004228-a")</f>
        <v>UA-2021-02-16-004228-a</v>
      </c>
      <c r="C7" s="4" t="s">
        <v>43</v>
      </c>
      <c r="D7" s="4" t="s">
        <v>52</v>
      </c>
      <c r="E7" s="4" t="s">
        <v>6</v>
      </c>
      <c r="F7" s="4" t="s">
        <v>26</v>
      </c>
      <c r="G7" s="4" t="s">
        <v>35</v>
      </c>
      <c r="H7" s="11">
        <v>44254</v>
      </c>
      <c r="I7" s="10" t="s">
        <v>10</v>
      </c>
      <c r="J7" s="14">
        <v>24104.75</v>
      </c>
      <c r="K7" s="13">
        <v>44561</v>
      </c>
      <c r="L7" s="15">
        <v>37967.89</v>
      </c>
    </row>
    <row r="8" spans="1:12" ht="46.8" x14ac:dyDescent="0.3">
      <c r="A8" s="3">
        <v>7</v>
      </c>
      <c r="B8" s="1" t="str">
        <f>HYPERLINK("https://my.zakupki.prom.ua/remote/dispatcher/state_purchase_view/24047585", "UA-2021-02-16-004228-a")</f>
        <v>UA-2021-02-16-004228-a</v>
      </c>
      <c r="C8" s="4" t="s">
        <v>44</v>
      </c>
      <c r="D8" s="4" t="s">
        <v>23</v>
      </c>
      <c r="E8" s="4" t="s">
        <v>6</v>
      </c>
      <c r="F8" s="4" t="s">
        <v>26</v>
      </c>
      <c r="G8" s="4" t="s">
        <v>35</v>
      </c>
      <c r="H8" s="11">
        <v>44254</v>
      </c>
      <c r="I8" s="10" t="s">
        <v>12</v>
      </c>
      <c r="J8" s="14">
        <v>51050</v>
      </c>
      <c r="K8" s="13">
        <v>44561</v>
      </c>
      <c r="L8" s="15">
        <v>12179</v>
      </c>
    </row>
    <row r="9" spans="1:12" ht="46.8" x14ac:dyDescent="0.3">
      <c r="A9" s="3">
        <v>8</v>
      </c>
      <c r="B9" s="1" t="str">
        <f>HYPERLINK("https://my.zakupki.prom.ua/remote/dispatcher/state_purchase_view/24025426", "UA-2021-02-15-009032-c")</f>
        <v>UA-2021-02-15-009032-c</v>
      </c>
      <c r="C9" s="4" t="s">
        <v>45</v>
      </c>
      <c r="D9" s="4" t="s">
        <v>63</v>
      </c>
      <c r="E9" s="4" t="s">
        <v>5</v>
      </c>
      <c r="F9" s="4" t="s">
        <v>19</v>
      </c>
      <c r="G9" s="4" t="s">
        <v>35</v>
      </c>
      <c r="H9" s="11">
        <v>44276</v>
      </c>
      <c r="I9" s="10" t="s">
        <v>13</v>
      </c>
      <c r="J9" s="14">
        <v>502400</v>
      </c>
      <c r="K9" s="13">
        <v>44561</v>
      </c>
      <c r="L9" s="15">
        <v>272702</v>
      </c>
    </row>
    <row r="10" spans="1:12" ht="46.8" x14ac:dyDescent="0.3">
      <c r="A10" s="3">
        <v>9</v>
      </c>
      <c r="B10" s="16" t="s">
        <v>37</v>
      </c>
      <c r="C10" s="1" t="s">
        <v>50</v>
      </c>
      <c r="D10" s="16" t="s">
        <v>38</v>
      </c>
      <c r="E10" s="17" t="s">
        <v>39</v>
      </c>
      <c r="F10" s="17" t="s">
        <v>40</v>
      </c>
      <c r="G10" s="4" t="s">
        <v>17</v>
      </c>
      <c r="H10" s="12">
        <v>44280</v>
      </c>
      <c r="I10" s="9" t="s">
        <v>55</v>
      </c>
      <c r="J10" s="18">
        <v>94500</v>
      </c>
      <c r="K10" s="13">
        <v>44561</v>
      </c>
      <c r="L10" s="18">
        <v>94500</v>
      </c>
    </row>
    <row r="11" spans="1:12" ht="46.8" x14ac:dyDescent="0.3">
      <c r="A11" s="3">
        <v>10</v>
      </c>
      <c r="B11" s="16" t="s">
        <v>41</v>
      </c>
      <c r="C11" s="1" t="s">
        <v>51</v>
      </c>
      <c r="D11" s="16" t="s">
        <v>42</v>
      </c>
      <c r="E11" s="17" t="s">
        <v>39</v>
      </c>
      <c r="F11" s="17" t="s">
        <v>40</v>
      </c>
      <c r="G11" s="4" t="s">
        <v>17</v>
      </c>
      <c r="H11" s="12">
        <v>44280</v>
      </c>
      <c r="I11" s="9" t="s">
        <v>54</v>
      </c>
      <c r="J11" s="18">
        <v>98070</v>
      </c>
      <c r="K11" s="13">
        <v>44561</v>
      </c>
      <c r="L11" s="18">
        <v>98070</v>
      </c>
    </row>
    <row r="12" spans="1:12" ht="46.8" x14ac:dyDescent="0.3">
      <c r="A12" s="5">
        <v>11</v>
      </c>
      <c r="B12" s="1" t="str">
        <f>HYPERLINK("https://my.zakupki.prom.ua/remote/dispatcher/state_purchase_view/25787831", "UA-2021-04-13-007073-b")</f>
        <v>UA-2021-04-13-007073-b</v>
      </c>
      <c r="C12" s="4" t="s">
        <v>16</v>
      </c>
      <c r="D12" s="4" t="s">
        <v>16</v>
      </c>
      <c r="E12" s="4" t="s">
        <v>7</v>
      </c>
      <c r="F12" s="4" t="s">
        <v>19</v>
      </c>
      <c r="G12" s="4" t="s">
        <v>35</v>
      </c>
      <c r="H12" s="11">
        <v>44340</v>
      </c>
      <c r="I12" s="4" t="s">
        <v>0</v>
      </c>
      <c r="J12" s="14">
        <v>558620</v>
      </c>
      <c r="K12" s="13">
        <v>44561</v>
      </c>
      <c r="L12" s="15">
        <v>558620</v>
      </c>
    </row>
    <row r="13" spans="1:12" ht="62.4" x14ac:dyDescent="0.3">
      <c r="A13" s="5">
        <v>12</v>
      </c>
      <c r="B13" s="1" t="str">
        <f>HYPERLINK("https://my.zakupki.prom.ua/remote/dispatcher/state_purchase_view/27848014", "UA-2021-06-30-003319-c")</f>
        <v>UA-2021-06-30-003319-c</v>
      </c>
      <c r="C13" s="4" t="s">
        <v>48</v>
      </c>
      <c r="D13" s="4" t="s">
        <v>18</v>
      </c>
      <c r="E13" s="4" t="s">
        <v>1</v>
      </c>
      <c r="F13" s="4" t="s">
        <v>19</v>
      </c>
      <c r="G13" s="4" t="s">
        <v>35</v>
      </c>
      <c r="H13" s="13">
        <v>44424</v>
      </c>
      <c r="I13" s="10">
        <v>236</v>
      </c>
      <c r="J13" s="14">
        <v>211650</v>
      </c>
      <c r="K13" s="13">
        <v>44561</v>
      </c>
      <c r="L13" s="15">
        <v>142750</v>
      </c>
    </row>
    <row r="14" spans="1:12" ht="62.4" x14ac:dyDescent="0.3">
      <c r="A14" s="8">
        <v>13</v>
      </c>
      <c r="B14" s="16" t="s">
        <v>56</v>
      </c>
      <c r="C14" s="9" t="s">
        <v>57</v>
      </c>
      <c r="D14" s="9" t="s">
        <v>57</v>
      </c>
      <c r="E14" s="16" t="s">
        <v>58</v>
      </c>
      <c r="F14" s="17" t="s">
        <v>59</v>
      </c>
      <c r="G14" s="4" t="s">
        <v>17</v>
      </c>
      <c r="H14" s="12">
        <v>44434</v>
      </c>
      <c r="I14" s="8">
        <v>259</v>
      </c>
      <c r="J14" s="15">
        <v>117000</v>
      </c>
      <c r="K14" s="12">
        <v>44561</v>
      </c>
      <c r="L14" s="19">
        <v>0</v>
      </c>
    </row>
  </sheetData>
  <autoFilter ref="A1:K11"/>
  <pageMargins left="0.23622047244094491" right="0.23622047244094491" top="0.43307086614173229" bottom="0.43307086614173229" header="0" footer="0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Unknown</dc:creator>
  <cp:lastModifiedBy>2553</cp:lastModifiedBy>
  <cp:lastPrinted>2021-10-01T10:40:19Z</cp:lastPrinted>
  <dcterms:created xsi:type="dcterms:W3CDTF">2021-07-12T14:53:11Z</dcterms:created>
  <dcterms:modified xsi:type="dcterms:W3CDTF">2021-11-08T11:04:59Z</dcterms:modified>
</cp:coreProperties>
</file>